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hinta Foster\Desktop\"/>
    </mc:Choice>
  </mc:AlternateContent>
  <xr:revisionPtr revIDLastSave="0" documentId="13_ncr:1_{756E4215-E2E6-429A-AB75-86C46561E90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2" i="1"/>
  <c r="G13" i="1"/>
  <c r="G3" i="1"/>
  <c r="F3" i="1"/>
  <c r="F4" i="1"/>
  <c r="G4" i="1"/>
  <c r="F5" i="1"/>
  <c r="G5" i="1"/>
  <c r="F6" i="1"/>
  <c r="G6" i="1"/>
  <c r="F7" i="1"/>
  <c r="G7" i="1"/>
  <c r="F8" i="1"/>
  <c r="G8" i="1"/>
  <c r="F9" i="1"/>
  <c r="G9" i="1"/>
  <c r="F12" i="1"/>
  <c r="F13" i="1"/>
  <c r="F31" i="1"/>
  <c r="E18" i="1"/>
  <c r="E19" i="1"/>
  <c r="E20" i="1"/>
  <c r="D20" i="1"/>
  <c r="E21" i="1"/>
  <c r="D21" i="1"/>
  <c r="E22" i="1"/>
  <c r="D22" i="1"/>
  <c r="E23" i="1"/>
  <c r="E24" i="1"/>
  <c r="D24" i="1"/>
  <c r="E25" i="1"/>
  <c r="D25" i="1"/>
  <c r="E26" i="1"/>
  <c r="D26" i="1"/>
  <c r="E27" i="1"/>
  <c r="D27" i="1"/>
  <c r="E28" i="1"/>
  <c r="D28" i="1"/>
  <c r="E29" i="1"/>
  <c r="D29" i="1"/>
  <c r="D23" i="1"/>
  <c r="E31" i="1"/>
  <c r="D18" i="1"/>
  <c r="D19" i="1"/>
</calcChain>
</file>

<file path=xl/sharedStrings.xml><?xml version="1.0" encoding="utf-8"?>
<sst xmlns="http://schemas.openxmlformats.org/spreadsheetml/2006/main" count="88" uniqueCount="50">
  <si>
    <t>Security Ticker</t>
  </si>
  <si>
    <t>Security Name</t>
  </si>
  <si>
    <t>Hang Seng Index</t>
  </si>
  <si>
    <t>Nikkei 225 Index</t>
  </si>
  <si>
    <t>NKY</t>
  </si>
  <si>
    <t>SPX</t>
  </si>
  <si>
    <t>S&amp;P 500</t>
  </si>
  <si>
    <t>MXAS</t>
  </si>
  <si>
    <t>MSCI Asia ex Japan</t>
  </si>
  <si>
    <t>CLA</t>
  </si>
  <si>
    <t>WTI Crude Oil</t>
  </si>
  <si>
    <t>EURUSD</t>
  </si>
  <si>
    <t>Euro/US Dollar Exchange rate</t>
  </si>
  <si>
    <t>Asset Class</t>
  </si>
  <si>
    <t>Equity</t>
  </si>
  <si>
    <t>Commodity</t>
  </si>
  <si>
    <t>SX5E</t>
  </si>
  <si>
    <t>Eurostoxx 50</t>
  </si>
  <si>
    <t>XAU</t>
  </si>
  <si>
    <t>Gold</t>
  </si>
  <si>
    <t>TY1</t>
  </si>
  <si>
    <t>US 10yr Government Bond</t>
  </si>
  <si>
    <t>RX1</t>
  </si>
  <si>
    <t>German 10yr Government Bond</t>
  </si>
  <si>
    <t>MSCI Emerging Markets Latin America</t>
  </si>
  <si>
    <t>MXLA</t>
  </si>
  <si>
    <t>UKX</t>
  </si>
  <si>
    <t>FTSE100</t>
  </si>
  <si>
    <t>Bonds</t>
  </si>
  <si>
    <t>Geography</t>
  </si>
  <si>
    <t>China</t>
  </si>
  <si>
    <t>Japan</t>
  </si>
  <si>
    <t>USA</t>
  </si>
  <si>
    <t>Asia</t>
  </si>
  <si>
    <t>N/A</t>
  </si>
  <si>
    <t>Europe</t>
  </si>
  <si>
    <t>Germany</t>
  </si>
  <si>
    <t>Latin America</t>
  </si>
  <si>
    <t>UK</t>
  </si>
  <si>
    <t>Starting Price</t>
  </si>
  <si>
    <t>Nominal Value of Trade</t>
  </si>
  <si>
    <t>Number of Contracts</t>
  </si>
  <si>
    <t>Nominal Value of Investments</t>
  </si>
  <si>
    <t>Benchmark Portfolio</t>
  </si>
  <si>
    <t>HSI</t>
  </si>
  <si>
    <t>50% Equity</t>
  </si>
  <si>
    <t>20% Commodities</t>
  </si>
  <si>
    <t>Percentage of Portfolio</t>
  </si>
  <si>
    <t>$3,000,000.00</t>
  </si>
  <si>
    <t>30%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</si>
</sst>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2" xfId="0" applyFont="1" applyBorder="1"/>
    <xf numFmtId="0" fontId="2" fillId="0" borderId="15" xfId="0" applyFont="1" applyBorder="1"/>
    <xf numFmtId="0" fontId="2" fillId="0" borderId="16" xfId="0" applyFont="1" applyBorder="1"/>
    <xf numFmtId="49" fontId="2" fillId="0" borderId="14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0" fontId="0" fillId="5" borderId="21" xfId="0" applyNumberFormat="1" applyFill="1" applyBorder="1" applyAlignment="1" applyProtection="1">
      <alignment horizontal="center"/>
      <protection locked="0"/>
    </xf>
    <xf numFmtId="10" fontId="0" fillId="5" borderId="15" xfId="0" applyNumberFormat="1" applyFill="1" applyBorder="1" applyAlignment="1" applyProtection="1">
      <alignment horizontal="center"/>
      <protection locked="0"/>
    </xf>
    <xf numFmtId="10" fontId="0" fillId="5" borderId="1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I27" sqref="I27"/>
    </sheetView>
  </sheetViews>
  <sheetFormatPr defaultRowHeight="15" x14ac:dyDescent="0.25"/>
  <cols>
    <col min="1" max="1" width="18.28515625" bestFit="1" customWidth="1"/>
    <col min="2" max="2" width="45.42578125" customWidth="1"/>
    <col min="3" max="3" width="16.28515625" customWidth="1"/>
    <col min="4" max="4" width="20.7109375" customWidth="1"/>
    <col min="5" max="5" width="22.28515625" bestFit="1" customWidth="1"/>
    <col min="6" max="6" width="28.42578125" bestFit="1" customWidth="1"/>
    <col min="7" max="8" width="22.28515625" bestFit="1" customWidth="1"/>
    <col min="9" max="9" width="22" bestFit="1" customWidth="1"/>
    <col min="11" max="11" width="19.28515625" customWidth="1"/>
    <col min="12" max="12" width="28.28515625" customWidth="1"/>
    <col min="13" max="13" width="22.28515625" customWidth="1"/>
  </cols>
  <sheetData>
    <row r="1" spans="1:7" ht="15.75" thickBot="1" x14ac:dyDescent="0.3"/>
    <row r="2" spans="1:7" s="1" customFormat="1" ht="19.5" thickBot="1" x14ac:dyDescent="0.35">
      <c r="A2" s="14" t="s">
        <v>0</v>
      </c>
      <c r="B2" s="10" t="s">
        <v>1</v>
      </c>
      <c r="C2" s="8" t="s">
        <v>13</v>
      </c>
      <c r="D2" s="9" t="s">
        <v>29</v>
      </c>
      <c r="E2" s="27" t="s">
        <v>43</v>
      </c>
      <c r="F2" s="28" t="s">
        <v>41</v>
      </c>
      <c r="G2" s="29" t="s">
        <v>40</v>
      </c>
    </row>
    <row r="3" spans="1:7" ht="18.75" x14ac:dyDescent="0.3">
      <c r="A3" s="17" t="s">
        <v>44</v>
      </c>
      <c r="B3" s="11" t="s">
        <v>2</v>
      </c>
      <c r="C3" s="6" t="s">
        <v>14</v>
      </c>
      <c r="D3" s="7" t="s">
        <v>30</v>
      </c>
      <c r="E3" s="44" t="s">
        <v>45</v>
      </c>
      <c r="F3" s="34">
        <f t="shared" ref="F3:F9" si="0">1428571/C18</f>
        <v>60.956263867554192</v>
      </c>
      <c r="G3" s="26">
        <f t="shared" ref="G3:G9" si="1">F3*C18</f>
        <v>1428571</v>
      </c>
    </row>
    <row r="4" spans="1:7" ht="18.75" x14ac:dyDescent="0.3">
      <c r="A4" s="15" t="s">
        <v>4</v>
      </c>
      <c r="B4" s="12" t="s">
        <v>3</v>
      </c>
      <c r="C4" s="2" t="s">
        <v>14</v>
      </c>
      <c r="D4" s="3" t="s">
        <v>31</v>
      </c>
      <c r="E4" s="45"/>
      <c r="F4" s="30">
        <f t="shared" si="0"/>
        <v>137.38901711867666</v>
      </c>
      <c r="G4" s="22">
        <f t="shared" si="1"/>
        <v>1428571</v>
      </c>
    </row>
    <row r="5" spans="1:7" ht="18.75" x14ac:dyDescent="0.3">
      <c r="A5" s="15" t="s">
        <v>5</v>
      </c>
      <c r="B5" s="12" t="s">
        <v>6</v>
      </c>
      <c r="C5" s="2" t="s">
        <v>14</v>
      </c>
      <c r="D5" s="3" t="s">
        <v>32</v>
      </c>
      <c r="E5" s="45"/>
      <c r="F5" s="30">
        <f t="shared" si="0"/>
        <v>1123.1787090180044</v>
      </c>
      <c r="G5" s="22">
        <f t="shared" si="1"/>
        <v>1428570.9999999998</v>
      </c>
    </row>
    <row r="6" spans="1:7" ht="18.75" x14ac:dyDescent="0.3">
      <c r="A6" s="15" t="s">
        <v>7</v>
      </c>
      <c r="B6" s="12" t="s">
        <v>8</v>
      </c>
      <c r="C6" s="2" t="s">
        <v>14</v>
      </c>
      <c r="D6" s="3" t="s">
        <v>33</v>
      </c>
      <c r="E6" s="45"/>
      <c r="F6" s="30">
        <f t="shared" si="0"/>
        <v>2483.0894111103385</v>
      </c>
      <c r="G6" s="22">
        <f t="shared" si="1"/>
        <v>1428571</v>
      </c>
    </row>
    <row r="7" spans="1:7" ht="18.75" x14ac:dyDescent="0.3">
      <c r="A7" s="15" t="s">
        <v>16</v>
      </c>
      <c r="B7" s="12" t="s">
        <v>17</v>
      </c>
      <c r="C7" s="2" t="s">
        <v>14</v>
      </c>
      <c r="D7" s="3" t="s">
        <v>35</v>
      </c>
      <c r="E7" s="45"/>
      <c r="F7" s="30">
        <f t="shared" si="0"/>
        <v>503.12425160245118</v>
      </c>
      <c r="G7" s="22">
        <f t="shared" si="1"/>
        <v>1428571</v>
      </c>
    </row>
    <row r="8" spans="1:7" ht="18.75" x14ac:dyDescent="0.3">
      <c r="A8" s="15" t="s">
        <v>25</v>
      </c>
      <c r="B8" s="12" t="s">
        <v>24</v>
      </c>
      <c r="C8" s="2" t="s">
        <v>14</v>
      </c>
      <c r="D8" s="3" t="s">
        <v>37</v>
      </c>
      <c r="E8" s="45"/>
      <c r="F8" s="30">
        <f t="shared" si="0"/>
        <v>306.46822842922728</v>
      </c>
      <c r="G8" s="22">
        <f t="shared" si="1"/>
        <v>1428571</v>
      </c>
    </row>
    <row r="9" spans="1:7" ht="18.75" x14ac:dyDescent="0.3">
      <c r="A9" s="15" t="s">
        <v>26</v>
      </c>
      <c r="B9" s="12" t="s">
        <v>27</v>
      </c>
      <c r="C9" s="2" t="s">
        <v>14</v>
      </c>
      <c r="D9" s="3" t="s">
        <v>38</v>
      </c>
      <c r="E9" s="45"/>
      <c r="F9" s="30">
        <f t="shared" si="0"/>
        <v>237.54485442059232</v>
      </c>
      <c r="G9" s="22">
        <f t="shared" si="1"/>
        <v>1428571</v>
      </c>
    </row>
    <row r="10" spans="1:7" ht="18.75" x14ac:dyDescent="0.3">
      <c r="A10" s="15" t="s">
        <v>20</v>
      </c>
      <c r="B10" s="12" t="s">
        <v>21</v>
      </c>
      <c r="C10" s="2" t="s">
        <v>28</v>
      </c>
      <c r="D10" s="3" t="s">
        <v>32</v>
      </c>
      <c r="E10" s="45" t="s">
        <v>49</v>
      </c>
      <c r="F10" s="31">
        <v>24965</v>
      </c>
      <c r="G10" s="26" t="s">
        <v>48</v>
      </c>
    </row>
    <row r="11" spans="1:7" ht="18.75" x14ac:dyDescent="0.3">
      <c r="A11" s="15" t="s">
        <v>22</v>
      </c>
      <c r="B11" s="12" t="s">
        <v>23</v>
      </c>
      <c r="C11" s="2" t="s">
        <v>28</v>
      </c>
      <c r="D11" s="3" t="s">
        <v>36</v>
      </c>
      <c r="E11" s="45"/>
      <c r="F11" s="31">
        <v>23860</v>
      </c>
      <c r="G11" s="26" t="s">
        <v>48</v>
      </c>
    </row>
    <row r="12" spans="1:7" ht="18.75" x14ac:dyDescent="0.3">
      <c r="A12" s="15" t="s">
        <v>18</v>
      </c>
      <c r="B12" s="12" t="s">
        <v>19</v>
      </c>
      <c r="C12" s="2" t="s">
        <v>15</v>
      </c>
      <c r="D12" s="3" t="s">
        <v>34</v>
      </c>
      <c r="E12" s="45" t="s">
        <v>46</v>
      </c>
      <c r="F12" s="32">
        <f>2000000/C28</f>
        <v>1408.4507042253522</v>
      </c>
      <c r="G12" s="22">
        <f t="shared" ref="G12:G13" si="2">F12*C28</f>
        <v>2000000</v>
      </c>
    </row>
    <row r="13" spans="1:7" ht="19.5" thickBot="1" x14ac:dyDescent="0.35">
      <c r="A13" s="16" t="s">
        <v>9</v>
      </c>
      <c r="B13" s="13" t="s">
        <v>10</v>
      </c>
      <c r="C13" s="4" t="s">
        <v>15</v>
      </c>
      <c r="D13" s="5" t="s">
        <v>34</v>
      </c>
      <c r="E13" s="46"/>
      <c r="F13" s="33">
        <f>2000000/C29</f>
        <v>21691.973969631235</v>
      </c>
      <c r="G13" s="24">
        <f t="shared" si="2"/>
        <v>2000000</v>
      </c>
    </row>
    <row r="14" spans="1:7" x14ac:dyDescent="0.25">
      <c r="E14" s="18"/>
      <c r="F14" s="18"/>
      <c r="G14" s="18"/>
    </row>
    <row r="15" spans="1:7" x14ac:dyDescent="0.25">
      <c r="E15" s="18"/>
      <c r="F15" s="19" t="s">
        <v>42</v>
      </c>
      <c r="G15" s="20">
        <f>SUM(G3:G13)+6000000</f>
        <v>19999997</v>
      </c>
    </row>
    <row r="16" spans="1:7" ht="15.75" thickBot="1" x14ac:dyDescent="0.3"/>
    <row r="17" spans="1:6" ht="19.5" thickBot="1" x14ac:dyDescent="0.35">
      <c r="A17" s="14" t="s">
        <v>0</v>
      </c>
      <c r="B17" s="10" t="s">
        <v>1</v>
      </c>
      <c r="C17" s="27" t="s">
        <v>39</v>
      </c>
      <c r="D17" s="28" t="s">
        <v>41</v>
      </c>
      <c r="E17" s="29" t="s">
        <v>40</v>
      </c>
      <c r="F17" s="36" t="s">
        <v>47</v>
      </c>
    </row>
    <row r="18" spans="1:6" ht="18.75" x14ac:dyDescent="0.3">
      <c r="A18" s="17" t="s">
        <v>44</v>
      </c>
      <c r="B18" s="11" t="s">
        <v>2</v>
      </c>
      <c r="C18" s="25">
        <v>23436</v>
      </c>
      <c r="D18" s="37">
        <f>E18/C18</f>
        <v>0</v>
      </c>
      <c r="E18" s="26">
        <f>F18*20000000</f>
        <v>0</v>
      </c>
      <c r="F18" s="40"/>
    </row>
    <row r="19" spans="1:6" ht="18.75" x14ac:dyDescent="0.3">
      <c r="A19" s="15" t="s">
        <v>4</v>
      </c>
      <c r="B19" s="12" t="s">
        <v>3</v>
      </c>
      <c r="C19" s="21">
        <v>10398</v>
      </c>
      <c r="D19" s="38">
        <f t="shared" ref="D19:D29" si="3">E19/C19</f>
        <v>0</v>
      </c>
      <c r="E19" s="22">
        <f t="shared" ref="E19:E29" si="4">F19*20000000</f>
        <v>0</v>
      </c>
      <c r="F19" s="41"/>
    </row>
    <row r="20" spans="1:6" ht="18.75" x14ac:dyDescent="0.3">
      <c r="A20" s="15" t="s">
        <v>5</v>
      </c>
      <c r="B20" s="12" t="s">
        <v>6</v>
      </c>
      <c r="C20" s="21">
        <v>1271.9000000000001</v>
      </c>
      <c r="D20" s="38">
        <f t="shared" si="3"/>
        <v>0</v>
      </c>
      <c r="E20" s="22">
        <f t="shared" si="4"/>
        <v>0</v>
      </c>
      <c r="F20" s="41"/>
    </row>
    <row r="21" spans="1:6" ht="18.75" x14ac:dyDescent="0.3">
      <c r="A21" s="15" t="s">
        <v>7</v>
      </c>
      <c r="B21" s="12" t="s">
        <v>8</v>
      </c>
      <c r="C21" s="21">
        <v>575.32000000000005</v>
      </c>
      <c r="D21" s="38">
        <f t="shared" si="3"/>
        <v>0</v>
      </c>
      <c r="E21" s="22">
        <f t="shared" si="4"/>
        <v>0</v>
      </c>
      <c r="F21" s="41"/>
    </row>
    <row r="22" spans="1:6" ht="18.75" x14ac:dyDescent="0.3">
      <c r="A22" s="15" t="s">
        <v>16</v>
      </c>
      <c r="B22" s="12" t="s">
        <v>17</v>
      </c>
      <c r="C22" s="21">
        <v>2839.4</v>
      </c>
      <c r="D22" s="38">
        <f t="shared" si="3"/>
        <v>0</v>
      </c>
      <c r="E22" s="22">
        <f t="shared" si="4"/>
        <v>0</v>
      </c>
      <c r="F22" s="41"/>
    </row>
    <row r="23" spans="1:6" ht="18.75" x14ac:dyDescent="0.3">
      <c r="A23" s="15" t="s">
        <v>25</v>
      </c>
      <c r="B23" s="12" t="s">
        <v>24</v>
      </c>
      <c r="C23" s="21">
        <v>4661.3999999999996</v>
      </c>
      <c r="D23" s="38">
        <f t="shared" si="3"/>
        <v>0</v>
      </c>
      <c r="E23" s="22">
        <f t="shared" si="4"/>
        <v>0</v>
      </c>
      <c r="F23" s="41"/>
    </row>
    <row r="24" spans="1:6" ht="18.75" x14ac:dyDescent="0.3">
      <c r="A24" s="15" t="s">
        <v>26</v>
      </c>
      <c r="B24" s="12" t="s">
        <v>27</v>
      </c>
      <c r="C24" s="21">
        <v>6013.9</v>
      </c>
      <c r="D24" s="38">
        <f t="shared" si="3"/>
        <v>0</v>
      </c>
      <c r="E24" s="22">
        <f t="shared" si="4"/>
        <v>0</v>
      </c>
      <c r="F24" s="41"/>
    </row>
    <row r="25" spans="1:6" ht="18.75" x14ac:dyDescent="0.3">
      <c r="A25" s="15" t="s">
        <v>11</v>
      </c>
      <c r="B25" s="12" t="s">
        <v>12</v>
      </c>
      <c r="C25" s="21">
        <v>1.3374999999999999</v>
      </c>
      <c r="D25" s="38">
        <f t="shared" si="3"/>
        <v>0</v>
      </c>
      <c r="E25" s="22">
        <f t="shared" si="4"/>
        <v>0</v>
      </c>
      <c r="F25" s="41"/>
    </row>
    <row r="26" spans="1:6" ht="18.75" x14ac:dyDescent="0.3">
      <c r="A26" s="15" t="s">
        <v>20</v>
      </c>
      <c r="B26" s="12" t="s">
        <v>21</v>
      </c>
      <c r="C26" s="21">
        <v>120.17</v>
      </c>
      <c r="D26" s="38">
        <f t="shared" si="3"/>
        <v>0</v>
      </c>
      <c r="E26" s="22">
        <f t="shared" si="4"/>
        <v>0</v>
      </c>
      <c r="F26" s="41"/>
    </row>
    <row r="27" spans="1:6" ht="18.75" x14ac:dyDescent="0.3">
      <c r="A27" s="15" t="s">
        <v>22</v>
      </c>
      <c r="B27" s="12" t="s">
        <v>23</v>
      </c>
      <c r="C27" s="21">
        <v>125.73</v>
      </c>
      <c r="D27" s="38">
        <f t="shared" si="3"/>
        <v>0</v>
      </c>
      <c r="E27" s="22">
        <f t="shared" si="4"/>
        <v>0</v>
      </c>
      <c r="F27" s="41"/>
    </row>
    <row r="28" spans="1:6" ht="18.75" x14ac:dyDescent="0.3">
      <c r="A28" s="15" t="s">
        <v>18</v>
      </c>
      <c r="B28" s="12" t="s">
        <v>19</v>
      </c>
      <c r="C28" s="21">
        <v>1420</v>
      </c>
      <c r="D28" s="38">
        <f t="shared" si="3"/>
        <v>0</v>
      </c>
      <c r="E28" s="22">
        <f t="shared" si="4"/>
        <v>0</v>
      </c>
      <c r="F28" s="41"/>
    </row>
    <row r="29" spans="1:6" ht="19.5" thickBot="1" x14ac:dyDescent="0.35">
      <c r="A29" s="16" t="s">
        <v>9</v>
      </c>
      <c r="B29" s="13" t="s">
        <v>10</v>
      </c>
      <c r="C29" s="23">
        <v>92.2</v>
      </c>
      <c r="D29" s="39">
        <f t="shared" si="3"/>
        <v>0</v>
      </c>
      <c r="E29" s="24">
        <f t="shared" si="4"/>
        <v>0</v>
      </c>
      <c r="F29" s="42"/>
    </row>
    <row r="30" spans="1:6" x14ac:dyDescent="0.25">
      <c r="C30" s="18"/>
      <c r="D30" s="18"/>
      <c r="E30" s="18"/>
    </row>
    <row r="31" spans="1:6" x14ac:dyDescent="0.25">
      <c r="C31" s="43" t="s">
        <v>42</v>
      </c>
      <c r="E31" s="20">
        <f>SUMPRODUCT(ABS(E18:E29))</f>
        <v>0</v>
      </c>
      <c r="F31" s="35">
        <f>SUMPRODUCT(ABS(F18:F29))</f>
        <v>0</v>
      </c>
    </row>
  </sheetData>
  <mergeCells count="3">
    <mergeCell ref="E3:E9"/>
    <mergeCell ref="E10:E11"/>
    <mergeCell ref="E12:E13"/>
  </mergeCell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Amplify</dc:creator>
  <cp:lastModifiedBy>Dhinta Foster</cp:lastModifiedBy>
  <dcterms:created xsi:type="dcterms:W3CDTF">2015-03-17T17:13:48Z</dcterms:created>
  <dcterms:modified xsi:type="dcterms:W3CDTF">2018-10-12T08:20:46Z</dcterms:modified>
</cp:coreProperties>
</file>